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0"/>
  </bookViews>
  <sheets>
    <sheet name="Sigmoid-Preismodell ohne VNK" sheetId="1" r:id="rId1"/>
    <sheet name="Sigmoid-Preismodell mit VNK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<sst xmlns="http://schemas.openxmlformats.org/spreadsheetml/2006/main" count="70" uniqueCount="29">
  <si>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Kunden ab 1,5 Mio kWh</t>
  </si>
  <si>
    <t>Arbeitspreis</t>
  </si>
  <si>
    <t>Summe</t>
  </si>
  <si>
    <t>kWh</t>
  </si>
  <si>
    <r>
      <t>AE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A-Kosten OV</t>
    </r>
  </si>
  <si>
    <t>ct / kWh</t>
  </si>
  <si>
    <r>
      <t>AE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A-Kosten OT</t>
    </r>
  </si>
  <si>
    <t>Leistungspreis</t>
  </si>
  <si>
    <t>kW</t>
  </si>
  <si>
    <r>
      <t>LE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L-Kosten OV</t>
    </r>
  </si>
  <si>
    <t>€ / kW</t>
  </si>
  <si>
    <r>
      <t>LE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L-Kosten OT</t>
    </r>
  </si>
  <si>
    <t>Arbeit</t>
  </si>
  <si>
    <t>Leistung</t>
  </si>
  <si>
    <t>Abgabe</t>
  </si>
  <si>
    <t>Preis</t>
  </si>
  <si>
    <t>Rechnung</t>
  </si>
  <si>
    <t>Cent/kWh</t>
  </si>
  <si>
    <t>Euro/kW</t>
  </si>
  <si>
    <t>Euro</t>
  </si>
  <si>
    <t>EGT Energie GmbH</t>
  </si>
  <si>
    <t>Netzentgelt-Rechner Erdgas (ohne Entgelt des vorgelagerten Netzbetreibers)</t>
  </si>
  <si>
    <t>Netzentgelt-Rechner Erdgas (mit Entgelt des vorgelagerten Netzbetreibers)</t>
  </si>
  <si>
    <t>Preise zuzüglich Entgelte für Messung und Messstellenbetrieb - sofern die EGT die Messung und den Messstellenbetrieb durchführt - und Abrechnung sowie Steuern, Abgaben und anderer Zuschläge (z. B. MwSt, Konzessionsabgabe) soweit gesetzlich oder aufgrund anderer rechtlicher Vorgaben zulässig und der Höhe sowie dem Grunde nach üblich.</t>
  </si>
  <si>
    <t>C          Exponent Arbeit</t>
  </si>
  <si>
    <t>D          Exponent Leistung</t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</si>
  <si>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  Halbwert Arbeit</t>
    </r>
  </si>
  <si>
    <r>
      <t>HW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  Halbwert Leistung</t>
    </r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</si>
  <si>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 Halbwert Arbeit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</si>
</sst>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#,##0_);\(#,##0\)"/>
    <numFmt numFmtId="184" formatCode="0.0%"/>
    <numFmt numFmtId="185" formatCode="0.000%"/>
    <numFmt numFmtId="186" formatCode="0.0"/>
    <numFmt numFmtId="187" formatCode="#,##0.0000_);\(#,##0.0000\)"/>
    <numFmt numFmtId="188" formatCode="0.0000"/>
    <numFmt numFmtId="189" formatCode="0.0000000"/>
    <numFmt numFmtId="190" formatCode="0.000000"/>
    <numFmt numFmtId="191" formatCode="0.00000"/>
    <numFmt numFmtId="192" formatCode="#,##0.00000"/>
    <numFmt numFmtId="193" formatCode="#,##0.000_);\(#,##0.000\)"/>
    <numFmt numFmtId="194" formatCode="#,##0.00_);\(#,##0.00\)"/>
    <numFmt numFmtId="195" formatCode="#,##0.0_);\(#,##0.0\)"/>
    <numFmt numFmtId="196" formatCode="#,##0.00000_);\(#,##0.00000\)"/>
    <numFmt numFmtId="197" formatCode="0.000"/>
    <numFmt numFmtId="198" formatCode="0.0000%"/>
    <numFmt numFmtId="199" formatCode="0.00000000"/>
    <numFmt numFmtId="200" formatCode="0.00\ \€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0.00000%"/>
    <numFmt numFmtId="209" formatCode="0.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0.0000000000"/>
    <numFmt numFmtId="215" formatCode="0.00000000000"/>
    <numFmt numFmtId="216" formatCode="0.000000000000"/>
    <numFmt numFmtId="217" formatCode="0.0000000000000"/>
    <numFmt numFmtId="218" formatCode="#,##0.00;[Red]#,##0.00"/>
    <numFmt numFmtId="219" formatCode="#,##0.00___);\(#,##0.00__\)"/>
    <numFmt numFmtId="220" formatCode="#,##0.000___);\(#,##0.000__\)"/>
    <numFmt numFmtId="221" formatCode="#,##0.000\ &quot;kW&quot;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180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181" fontId="0" fillId="34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1" fontId="0" fillId="34" borderId="0" xfId="0" applyNumberFormat="1" applyFill="1" applyBorder="1" applyAlignment="1">
      <alignment/>
    </xf>
    <xf numFmtId="3" fontId="0" fillId="35" borderId="0" xfId="0" applyNumberFormat="1" applyFill="1" applyAlignment="1" applyProtection="1">
      <alignment/>
      <protection locked="0"/>
    </xf>
    <xf numFmtId="182" fontId="0" fillId="35" borderId="0" xfId="0" applyNumberFormat="1" applyFill="1" applyAlignment="1" applyProtection="1">
      <alignment/>
      <protection locked="0"/>
    </xf>
    <xf numFmtId="4" fontId="0" fillId="34" borderId="0" xfId="0" applyNumberFormat="1" applyFill="1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38100</xdr:rowOff>
    </xdr:from>
    <xdr:to>
      <xdr:col>10</xdr:col>
      <xdr:colOff>971550</xdr:colOff>
      <xdr:row>1</xdr:row>
      <xdr:rowOff>76200</xdr:rowOff>
    </xdr:to>
    <xdr:pic>
      <xdr:nvPicPr>
        <xdr:cNvPr id="1" name="Picture 13" descr="EG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38100</xdr:rowOff>
    </xdr:from>
    <xdr:to>
      <xdr:col>10</xdr:col>
      <xdr:colOff>971550</xdr:colOff>
      <xdr:row>1</xdr:row>
      <xdr:rowOff>76200</xdr:rowOff>
    </xdr:to>
    <xdr:pic>
      <xdr:nvPicPr>
        <xdr:cNvPr id="1" name="Picture 3" descr="EG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8"/>
  <sheetViews>
    <sheetView showGridLines="0" tabSelected="1" zoomScale="90" zoomScaleNormal="90" zoomScalePageLayoutView="0" workbookViewId="0" topLeftCell="A7">
      <selection activeCell="J10" sqref="J10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8.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26" t="s">
        <v>20</v>
      </c>
    </row>
    <row r="2" ht="30" customHeight="1"/>
    <row r="3" ht="30" customHeight="1">
      <c r="A3" s="26" t="s">
        <v>21</v>
      </c>
    </row>
    <row r="4" spans="1:11" ht="39.7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30" customHeight="1"/>
    <row r="6" ht="12.75">
      <c r="D6" s="3"/>
    </row>
    <row r="7" spans="3:6" ht="12.75">
      <c r="C7" s="19" t="s">
        <v>0</v>
      </c>
      <c r="D7" s="5"/>
      <c r="E7" s="6"/>
      <c r="F7" s="7"/>
    </row>
    <row r="8" spans="3:6" ht="12.75">
      <c r="C8" s="8"/>
      <c r="D8" s="9"/>
      <c r="E8" s="10"/>
      <c r="F8" s="11"/>
    </row>
    <row r="9" spans="3:10" ht="12.75">
      <c r="C9" s="8" t="s">
        <v>1</v>
      </c>
      <c r="D9" s="9"/>
      <c r="E9" s="10"/>
      <c r="F9" s="11"/>
      <c r="J9" s="1" t="s">
        <v>14</v>
      </c>
    </row>
    <row r="10" spans="3:10" ht="12.75">
      <c r="C10" s="12"/>
      <c r="D10" s="20"/>
      <c r="E10" s="13"/>
      <c r="F10" s="14"/>
      <c r="I10" s="1" t="s">
        <v>12</v>
      </c>
      <c r="J10" s="28">
        <v>1500000</v>
      </c>
    </row>
    <row r="11" spans="3:10" ht="12.75">
      <c r="C11" s="12"/>
      <c r="D11"/>
      <c r="E11" s="13"/>
      <c r="F11" s="14"/>
      <c r="I11" s="1" t="s">
        <v>13</v>
      </c>
      <c r="J11" s="29">
        <v>500</v>
      </c>
    </row>
    <row r="12" spans="3:6" ht="12.75">
      <c r="C12" s="12"/>
      <c r="D12" s="20"/>
      <c r="E12" s="13"/>
      <c r="F12" s="14"/>
    </row>
    <row r="13" spans="3:10" ht="12.75">
      <c r="C13" s="12"/>
      <c r="D13" s="20"/>
      <c r="E13" s="13"/>
      <c r="F13" s="14"/>
      <c r="J13" s="1" t="s">
        <v>15</v>
      </c>
    </row>
    <row r="14" spans="3:11" ht="12.75">
      <c r="C14" s="12"/>
      <c r="D14" s="20"/>
      <c r="E14" s="13"/>
      <c r="F14" s="14"/>
      <c r="I14" s="1" t="s">
        <v>12</v>
      </c>
      <c r="J14" s="22">
        <f>E19/(1+(J10/E17)^E18)+E20</f>
        <v>0.37080866194644146</v>
      </c>
      <c r="K14" s="1" t="s">
        <v>17</v>
      </c>
    </row>
    <row r="15" spans="3:11" ht="12.75">
      <c r="C15" s="12"/>
      <c r="D15" s="20"/>
      <c r="E15" s="13"/>
      <c r="F15" s="14"/>
      <c r="I15" s="1" t="s">
        <v>13</v>
      </c>
      <c r="J15" s="22">
        <f>E33/(1+(J11/E31)^E32)+E34</f>
        <v>15.689242243384552</v>
      </c>
      <c r="K15" s="1" t="s">
        <v>18</v>
      </c>
    </row>
    <row r="16" spans="3:6" ht="12.75">
      <c r="C16" s="12"/>
      <c r="D16" s="20"/>
      <c r="E16" s="13"/>
      <c r="F16" s="14"/>
    </row>
    <row r="17" spans="3:10" ht="15.75">
      <c r="C17" s="31" t="s">
        <v>28</v>
      </c>
      <c r="D17" s="20"/>
      <c r="E17" s="23">
        <v>7009000</v>
      </c>
      <c r="F17" s="14" t="s">
        <v>3</v>
      </c>
      <c r="J17" s="1" t="s">
        <v>16</v>
      </c>
    </row>
    <row r="18" spans="3:11" ht="12.75">
      <c r="C18" s="31" t="s">
        <v>24</v>
      </c>
      <c r="D18" s="20"/>
      <c r="E18" s="24">
        <v>1.4</v>
      </c>
      <c r="F18" s="14"/>
      <c r="I18" s="1" t="s">
        <v>12</v>
      </c>
      <c r="J18" s="2">
        <f>J10*J14/100</f>
        <v>5562.129929196622</v>
      </c>
      <c r="K18" s="1" t="s">
        <v>19</v>
      </c>
    </row>
    <row r="19" spans="3:11" ht="12.75">
      <c r="C19" s="12" t="s">
        <v>4</v>
      </c>
      <c r="D19" s="20"/>
      <c r="E19" s="25">
        <v>0.3669</v>
      </c>
      <c r="F19" s="14" t="s">
        <v>5</v>
      </c>
      <c r="I19" s="1" t="s">
        <v>13</v>
      </c>
      <c r="J19" s="2">
        <f>J11*J15</f>
        <v>7844.621121692276</v>
      </c>
      <c r="K19" s="1" t="s">
        <v>19</v>
      </c>
    </row>
    <row r="20" spans="3:11" ht="12.75">
      <c r="C20" s="12" t="s">
        <v>6</v>
      </c>
      <c r="D20" s="20"/>
      <c r="E20" s="25">
        <v>0.0419</v>
      </c>
      <c r="F20" s="14" t="s">
        <v>5</v>
      </c>
      <c r="I20" s="4" t="s">
        <v>2</v>
      </c>
      <c r="J20" s="21">
        <f>J18+J19</f>
        <v>13406.751050888897</v>
      </c>
      <c r="K20" s="4" t="s">
        <v>19</v>
      </c>
    </row>
    <row r="21" spans="3:6" ht="12.75">
      <c r="C21" s="12"/>
      <c r="D21" s="20"/>
      <c r="E21" s="13"/>
      <c r="F21" s="14"/>
    </row>
    <row r="22" spans="3:6" ht="12.75">
      <c r="C22" s="12"/>
      <c r="D22" s="20"/>
      <c r="E22" s="13"/>
      <c r="F22" s="14"/>
    </row>
    <row r="23" spans="3:6" ht="12.75">
      <c r="C23" s="8" t="s">
        <v>7</v>
      </c>
      <c r="D23" s="20"/>
      <c r="E23" s="13"/>
      <c r="F23" s="14"/>
    </row>
    <row r="24" spans="3:6" ht="12.75">
      <c r="C24" s="12"/>
      <c r="D24" s="20"/>
      <c r="E24" s="13"/>
      <c r="F24" s="14"/>
    </row>
    <row r="25" spans="3:6" ht="12.75">
      <c r="C25" s="12"/>
      <c r="D25"/>
      <c r="E25" s="13"/>
      <c r="F25" s="14"/>
    </row>
    <row r="26" spans="3:6" ht="12.75">
      <c r="C26" s="12"/>
      <c r="D26" s="20"/>
      <c r="E26" s="13"/>
      <c r="F26" s="14"/>
    </row>
    <row r="27" spans="3:6" ht="12.75">
      <c r="C27" s="12"/>
      <c r="D27" s="20"/>
      <c r="E27" s="13"/>
      <c r="F27" s="14"/>
    </row>
    <row r="28" spans="3:6" ht="12.75">
      <c r="C28" s="12"/>
      <c r="D28" s="20"/>
      <c r="E28" s="13"/>
      <c r="F28" s="14"/>
    </row>
    <row r="29" spans="3:6" ht="12.75">
      <c r="C29" s="12"/>
      <c r="D29" s="20"/>
      <c r="E29" s="13"/>
      <c r="F29" s="14"/>
    </row>
    <row r="30" spans="3:6" ht="12.75">
      <c r="C30" s="12"/>
      <c r="D30" s="20"/>
      <c r="E30" s="13"/>
      <c r="F30" s="14"/>
    </row>
    <row r="31" spans="3:6" ht="15.75">
      <c r="C31" s="31" t="s">
        <v>27</v>
      </c>
      <c r="D31" s="20"/>
      <c r="E31" s="23">
        <v>3350</v>
      </c>
      <c r="F31" s="14" t="s">
        <v>8</v>
      </c>
    </row>
    <row r="32" spans="3:6" ht="12.75">
      <c r="C32" s="31" t="s">
        <v>25</v>
      </c>
      <c r="D32" s="20"/>
      <c r="E32" s="24">
        <v>1.4</v>
      </c>
      <c r="F32" s="14"/>
    </row>
    <row r="33" spans="3:6" ht="12.75">
      <c r="C33" s="12" t="s">
        <v>9</v>
      </c>
      <c r="D33" s="20"/>
      <c r="E33" s="24">
        <v>14.89</v>
      </c>
      <c r="F33" s="14" t="s">
        <v>10</v>
      </c>
    </row>
    <row r="34" spans="3:6" ht="12.75">
      <c r="C34" s="12" t="s">
        <v>11</v>
      </c>
      <c r="D34" s="20"/>
      <c r="E34" s="24">
        <v>1.77</v>
      </c>
      <c r="F34" s="14" t="s">
        <v>10</v>
      </c>
    </row>
    <row r="35" spans="3:6" ht="12.75">
      <c r="C35" s="12"/>
      <c r="D35" s="20"/>
      <c r="E35" s="13"/>
      <c r="F35" s="14"/>
    </row>
    <row r="36" spans="3:6" ht="12.75">
      <c r="C36" s="15"/>
      <c r="D36" s="16"/>
      <c r="E36" s="17"/>
      <c r="F36" s="18"/>
    </row>
    <row r="37" ht="12.75">
      <c r="D37" s="3"/>
    </row>
    <row r="38" ht="12.75">
      <c r="D38" s="3"/>
    </row>
    <row r="39" spans="1:11" ht="54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</sheetData>
  <sheetProtection password="F0F0" sheet="1" selectLockedCells="1"/>
  <mergeCells count="3">
    <mergeCell ref="A4:K4"/>
    <mergeCell ref="A40:K45"/>
    <mergeCell ref="A39:K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5"/>
  <drawing r:id="rId4"/>
  <legacyDrawing r:id="rId3"/>
  <oleObjects>
    <oleObject progId="Equation.3" shapeId="387618" r:id="rId1"/>
    <oleObject progId="Equation.3" shapeId="3884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8"/>
  <sheetViews>
    <sheetView showGridLines="0" zoomScale="90" zoomScaleNormal="90" zoomScalePageLayoutView="0" workbookViewId="0" topLeftCell="A4">
      <selection activeCell="J11" sqref="J11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8.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26" t="s">
        <v>20</v>
      </c>
    </row>
    <row r="2" ht="30" customHeight="1"/>
    <row r="3" ht="30" customHeight="1">
      <c r="A3" s="26" t="s">
        <v>22</v>
      </c>
    </row>
    <row r="4" spans="1:11" ht="39.7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30" customHeight="1"/>
    <row r="6" ht="12.75">
      <c r="D6" s="3"/>
    </row>
    <row r="7" spans="3:6" ht="12.75">
      <c r="C7" s="19" t="s">
        <v>0</v>
      </c>
      <c r="D7" s="5"/>
      <c r="E7" s="6"/>
      <c r="F7" s="7"/>
    </row>
    <row r="8" spans="3:6" ht="12.75">
      <c r="C8" s="8"/>
      <c r="D8" s="9"/>
      <c r="E8" s="10"/>
      <c r="F8" s="11"/>
    </row>
    <row r="9" spans="3:10" ht="12.75">
      <c r="C9" s="8" t="s">
        <v>1</v>
      </c>
      <c r="D9" s="9"/>
      <c r="E9" s="10"/>
      <c r="F9" s="11"/>
      <c r="J9" s="1" t="s">
        <v>14</v>
      </c>
    </row>
    <row r="10" spans="3:10" ht="12.75">
      <c r="C10" s="12"/>
      <c r="D10" s="20"/>
      <c r="E10" s="13"/>
      <c r="F10" s="14"/>
      <c r="I10" s="1" t="s">
        <v>12</v>
      </c>
      <c r="J10" s="28">
        <v>1500000</v>
      </c>
    </row>
    <row r="11" spans="3:10" ht="12.75">
      <c r="C11" s="12"/>
      <c r="D11"/>
      <c r="E11" s="13"/>
      <c r="F11" s="14"/>
      <c r="I11" s="1" t="s">
        <v>13</v>
      </c>
      <c r="J11" s="29">
        <v>500</v>
      </c>
    </row>
    <row r="12" spans="3:6" ht="12.75">
      <c r="C12" s="12"/>
      <c r="D12" s="20"/>
      <c r="E12" s="13"/>
      <c r="F12" s="14"/>
    </row>
    <row r="13" spans="3:10" ht="12.75">
      <c r="C13" s="12"/>
      <c r="D13" s="20"/>
      <c r="E13" s="13"/>
      <c r="F13" s="14"/>
      <c r="J13" s="1" t="s">
        <v>15</v>
      </c>
    </row>
    <row r="14" spans="3:11" ht="12.75">
      <c r="C14" s="12"/>
      <c r="D14" s="20"/>
      <c r="E14" s="13"/>
      <c r="F14" s="14"/>
      <c r="I14" s="1" t="s">
        <v>12</v>
      </c>
      <c r="J14" s="22">
        <f>E19/(1+(J10/E17)^E18)+E20</f>
        <v>0.42140866194644144</v>
      </c>
      <c r="K14" s="1" t="s">
        <v>17</v>
      </c>
    </row>
    <row r="15" spans="3:11" ht="12.75">
      <c r="C15" s="12"/>
      <c r="D15" s="20"/>
      <c r="E15" s="13"/>
      <c r="F15" s="14"/>
      <c r="I15" s="1" t="s">
        <v>13</v>
      </c>
      <c r="J15" s="22">
        <f>E33/(1+(J11/E31)^E32)+E34</f>
        <v>17.829242243384552</v>
      </c>
      <c r="K15" s="1" t="s">
        <v>18</v>
      </c>
    </row>
    <row r="16" spans="3:6" ht="12.75">
      <c r="C16" s="12"/>
      <c r="D16" s="20"/>
      <c r="E16" s="13"/>
      <c r="F16" s="14"/>
    </row>
    <row r="17" spans="3:10" ht="15.75">
      <c r="C17" s="31" t="s">
        <v>26</v>
      </c>
      <c r="D17" s="20"/>
      <c r="E17" s="23">
        <v>7009000</v>
      </c>
      <c r="F17" s="14" t="s">
        <v>3</v>
      </c>
      <c r="J17" s="1" t="s">
        <v>16</v>
      </c>
    </row>
    <row r="18" spans="3:11" ht="12.75">
      <c r="C18" s="31" t="s">
        <v>24</v>
      </c>
      <c r="D18" s="20"/>
      <c r="E18" s="24">
        <v>1.4</v>
      </c>
      <c r="F18" s="14"/>
      <c r="I18" s="1" t="s">
        <v>12</v>
      </c>
      <c r="J18" s="2">
        <f>J10*J14/100</f>
        <v>6321.129929196622</v>
      </c>
      <c r="K18" s="1" t="s">
        <v>19</v>
      </c>
    </row>
    <row r="19" spans="3:11" ht="12.75">
      <c r="C19" s="12" t="s">
        <v>4</v>
      </c>
      <c r="D19" s="20"/>
      <c r="E19" s="27">
        <v>0.3669</v>
      </c>
      <c r="F19" s="14" t="s">
        <v>5</v>
      </c>
      <c r="I19" s="1" t="s">
        <v>13</v>
      </c>
      <c r="J19" s="2">
        <f>J11*J15</f>
        <v>8914.621121692277</v>
      </c>
      <c r="K19" s="1" t="s">
        <v>19</v>
      </c>
    </row>
    <row r="20" spans="3:11" ht="12.75">
      <c r="C20" s="12" t="s">
        <v>6</v>
      </c>
      <c r="D20" s="20"/>
      <c r="E20" s="27">
        <v>0.0925</v>
      </c>
      <c r="F20" s="14" t="s">
        <v>5</v>
      </c>
      <c r="I20" s="4" t="s">
        <v>2</v>
      </c>
      <c r="J20" s="21">
        <f>J18+J19</f>
        <v>15235.751050888899</v>
      </c>
      <c r="K20" s="4" t="s">
        <v>19</v>
      </c>
    </row>
    <row r="21" spans="3:6" ht="12.75">
      <c r="C21" s="12"/>
      <c r="D21" s="20"/>
      <c r="E21" s="13"/>
      <c r="F21" s="14"/>
    </row>
    <row r="22" spans="3:6" ht="12.75">
      <c r="C22" s="12"/>
      <c r="D22" s="20"/>
      <c r="E22" s="13"/>
      <c r="F22" s="14"/>
    </row>
    <row r="23" spans="3:6" ht="12.75">
      <c r="C23" s="8" t="s">
        <v>7</v>
      </c>
      <c r="D23" s="20"/>
      <c r="E23" s="13"/>
      <c r="F23" s="14"/>
    </row>
    <row r="24" spans="3:6" ht="12.75">
      <c r="C24" s="12"/>
      <c r="D24" s="20"/>
      <c r="E24" s="13"/>
      <c r="F24" s="14"/>
    </row>
    <row r="25" spans="3:6" ht="12.75">
      <c r="C25" s="12"/>
      <c r="D25"/>
      <c r="E25" s="13"/>
      <c r="F25" s="14"/>
    </row>
    <row r="26" spans="3:6" ht="12.75">
      <c r="C26" s="12"/>
      <c r="D26" s="20"/>
      <c r="E26" s="13"/>
      <c r="F26" s="14"/>
    </row>
    <row r="27" spans="3:6" ht="12.75">
      <c r="C27" s="12"/>
      <c r="D27" s="20"/>
      <c r="E27" s="13"/>
      <c r="F27" s="14"/>
    </row>
    <row r="28" spans="3:6" ht="12.75">
      <c r="C28" s="12"/>
      <c r="D28" s="20"/>
      <c r="E28" s="13"/>
      <c r="F28" s="14"/>
    </row>
    <row r="29" spans="3:6" ht="12.75">
      <c r="C29" s="12"/>
      <c r="D29" s="20"/>
      <c r="E29" s="13"/>
      <c r="F29" s="14"/>
    </row>
    <row r="30" spans="3:6" ht="12.75">
      <c r="C30" s="12"/>
      <c r="D30" s="20"/>
      <c r="E30" s="13"/>
      <c r="F30" s="14"/>
    </row>
    <row r="31" spans="3:6" ht="15.75">
      <c r="C31" s="31" t="s">
        <v>27</v>
      </c>
      <c r="D31" s="20"/>
      <c r="E31" s="23">
        <v>3350</v>
      </c>
      <c r="F31" s="14" t="s">
        <v>8</v>
      </c>
    </row>
    <row r="32" spans="3:6" ht="12.75">
      <c r="C32" s="31" t="s">
        <v>25</v>
      </c>
      <c r="D32" s="20"/>
      <c r="E32" s="24">
        <v>1.4</v>
      </c>
      <c r="F32" s="14"/>
    </row>
    <row r="33" spans="3:6" ht="12.75">
      <c r="C33" s="12" t="s">
        <v>9</v>
      </c>
      <c r="D33" s="20"/>
      <c r="E33" s="30">
        <v>14.89</v>
      </c>
      <c r="F33" s="14" t="s">
        <v>10</v>
      </c>
    </row>
    <row r="34" spans="3:6" ht="12.75">
      <c r="C34" s="12" t="s">
        <v>11</v>
      </c>
      <c r="D34" s="20"/>
      <c r="E34" s="30">
        <v>3.91</v>
      </c>
      <c r="F34" s="14" t="s">
        <v>10</v>
      </c>
    </row>
    <row r="35" spans="3:6" ht="12.75">
      <c r="C35" s="12"/>
      <c r="D35" s="20"/>
      <c r="E35" s="13"/>
      <c r="F35" s="14"/>
    </row>
    <row r="36" spans="3:6" ht="12.75">
      <c r="C36" s="15"/>
      <c r="D36" s="16"/>
      <c r="E36" s="17"/>
      <c r="F36" s="18"/>
    </row>
    <row r="37" ht="12.75">
      <c r="D37" s="3"/>
    </row>
    <row r="38" ht="12.75">
      <c r="D38" s="3"/>
    </row>
    <row r="39" spans="1:11" s="34" customFormat="1" ht="73.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</sheetData>
  <sheetProtection password="F0F0" sheet="1" selectLockedCells="1"/>
  <mergeCells count="2">
    <mergeCell ref="A4:K4"/>
    <mergeCell ref="A39:K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5"/>
  <drawing r:id="rId4"/>
  <legacyDrawing r:id="rId3"/>
  <oleObjects>
    <oleObject progId="Equation.3" shapeId="437338" r:id="rId1"/>
    <oleObject progId="Equation.3" shapeId="4373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2013-10-14T06:44:09Z</cp:lastPrinted>
  <dcterms:created xsi:type="dcterms:W3CDTF">1996-10-17T05:27:31Z</dcterms:created>
  <dcterms:modified xsi:type="dcterms:W3CDTF">2023-01-30T15:08:20Z</dcterms:modified>
  <cp:category/>
  <cp:version/>
  <cp:contentType/>
  <cp:contentStatus/>
</cp:coreProperties>
</file>